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<sst xmlns="http://schemas.openxmlformats.org/spreadsheetml/2006/main" count="128" uniqueCount="91">
  <si>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</si>
  <si>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</si>
  <si>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</si>
  <si>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</si>
  <si>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</si>
  <si>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</si>
  <si>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</si>
  <si>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</si>
  <si>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</si>
  <si>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</si>
  <si>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</si>
  <si>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</si>
  <si>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</si>
  <si>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</si>
  <si>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</si>
  <si>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</si>
  <si>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</si>
  <si>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</si>
  <si>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</si>
  <si>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</si>
  <si>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</si>
  <si>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</si>
  <si>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</si>
  <si>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</si>
  <si>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</si>
  <si>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</si>
  <si>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</si>
  <si>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</si>
  <si>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</si>
  <si>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</si>
  <si>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</si>
  <si>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</si>
  <si>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</si>
  <si>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</si>
  <si>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</si>
  <si>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</si>
  <si>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</si>
  <si>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</si>
  <si>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</si>
  <si>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</si>
  <si>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técnico-profissionais de tecnologia da informação, aquisição de software sob encomenda,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</si>
  <si>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</si>
  <si>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</si>
  <si>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</si>
  <si>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</si>
  <si>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</si>
  <si>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</si>
  <si>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</si>
  <si>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</si>
  <si>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</si>
  <si>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</si>
  <si>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</si>
  <si>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</si>
  <si>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</si>
  <si>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</si>
  <si>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</si>
  <si>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</si>
  <si>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</si>
  <si>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</si>
  <si>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</si>
  <si>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</si>
  <si>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</si>
  <si>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</si>
  <si>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</si>
  <si>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</si>
  <si>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</si>
  <si>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</si>
  <si>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</si>
  <si>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</si>
  <si>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</si>
  <si>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</si>
  <si>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</si>
  <si>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</si>
  <si>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</si>
  <si>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</si>
  <si>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</si>
  <si>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</si>
  <si>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</si>
  <si>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</si>
  <si>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</si>
  <si>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</si>
  <si>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</si>
  <si>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</si>
  <si>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</si>
  <si>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</si>
  <si>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</si>
  <si>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</si>
  <si>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</si>
  <si>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Mês de Referência (MM/AAAA) : 11/2010</t>
  </si>
  <si>
    <t>Data da Publicação: 20/12/2010</t>
  </si>
  <si>
    <t>Sigla: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</si>
</sst>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workbookViewId="0" topLeftCell="A1">
      <selection activeCell="A5" sqref="A5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30.7109375" style="0" customWidth="1"/>
    <col min="5" max="20" width="11.7109375" style="0" customWidth="1"/>
  </cols>
  <sheetData>
    <row r="1" spans="1:3" s="3" customFormat="1" ht="15.75">
      <c r="A1" s="2" t="s">
        <v>0</v>
      </c>
      <c r="C1" s="1"/>
    </row>
    <row r="2" spans="1:3" s="3" customFormat="1" ht="15">
      <c r="A2" s="4"/>
      <c r="C2" s="1"/>
    </row>
    <row r="3" spans="1:3" s="3" customFormat="1" ht="15">
      <c r="A3" s="4"/>
      <c r="C3" s="1"/>
    </row>
    <row r="4" spans="1:3" s="3" customFormat="1" ht="15">
      <c r="A4" s="17" t="s">
        <v>90</v>
      </c>
      <c r="B4" s="16" t="s">
        <v>1</v>
      </c>
      <c r="C4" s="5"/>
    </row>
    <row r="5" spans="1:3" s="3" customFormat="1" ht="15">
      <c r="A5" s="17" t="s">
        <v>2</v>
      </c>
      <c r="B5" s="15"/>
      <c r="C5" s="6"/>
    </row>
    <row r="6" spans="1:3" s="3" customFormat="1" ht="33.75" customHeight="1">
      <c r="A6" s="18" t="s">
        <v>3</v>
      </c>
      <c r="B6" s="18"/>
      <c r="C6" s="18"/>
    </row>
    <row r="7" spans="1:3" s="3" customFormat="1" ht="15">
      <c r="A7" s="17" t="s">
        <v>4</v>
      </c>
      <c r="B7" s="15"/>
      <c r="C7" s="6"/>
    </row>
    <row r="8" spans="1:3" s="3" customFormat="1" ht="15">
      <c r="A8" s="17" t="s">
        <v>88</v>
      </c>
      <c r="B8" s="15"/>
      <c r="C8" s="6"/>
    </row>
    <row r="9" spans="1:3" s="3" customFormat="1" ht="15">
      <c r="A9" s="17" t="s">
        <v>89</v>
      </c>
      <c r="B9" s="15"/>
      <c r="C9" s="6"/>
    </row>
    <row r="10" spans="1:3" s="3" customFormat="1" ht="21" customHeight="1">
      <c r="A10" s="4"/>
      <c r="C10" s="1"/>
    </row>
    <row r="11" spans="1:3" s="3" customFormat="1" ht="18.75" customHeight="1">
      <c r="A11" s="4" t="s">
        <v>5</v>
      </c>
      <c r="C11" s="1"/>
    </row>
    <row r="12" spans="1:3" s="3" customFormat="1" ht="18.75" customHeight="1">
      <c r="A12" s="7" t="s">
        <v>6</v>
      </c>
      <c r="B12" s="5" t="s">
        <v>7</v>
      </c>
      <c r="C12" s="8" t="s">
        <v>8</v>
      </c>
    </row>
    <row r="13" spans="1:4" s="3" customFormat="1" ht="18.75" customHeight="1">
      <c r="A13" s="9" t="s">
        <v>9</v>
      </c>
      <c r="B13" s="6" t="s">
        <v>10</v>
      </c>
      <c r="C13" s="10">
        <v>64461544.92</v>
      </c>
      <c r="D13" s="11"/>
    </row>
    <row r="14" spans="1:3" s="3" customFormat="1" ht="18.75" customHeight="1">
      <c r="A14" s="9" t="s">
        <v>11</v>
      </c>
      <c r="B14" s="6" t="s">
        <v>12</v>
      </c>
      <c r="C14" s="10">
        <v>16156959.63</v>
      </c>
    </row>
    <row r="15" spans="1:3" s="3" customFormat="1" ht="18.75" customHeight="1">
      <c r="A15" s="9" t="s">
        <v>13</v>
      </c>
      <c r="B15" s="6" t="s">
        <v>14</v>
      </c>
      <c r="C15" s="10">
        <v>16178366.56</v>
      </c>
    </row>
    <row r="16" spans="1:3" s="3" customFormat="1" ht="76.5" customHeight="1">
      <c r="A16" s="9" t="s">
        <v>15</v>
      </c>
      <c r="B16" s="6" t="s">
        <v>16</v>
      </c>
      <c r="C16" s="10">
        <v>0</v>
      </c>
    </row>
    <row r="17" spans="1:4" s="3" customFormat="1" ht="19.5" customHeight="1">
      <c r="A17" s="9"/>
      <c r="B17" s="6" t="s">
        <v>17</v>
      </c>
      <c r="C17" s="10">
        <f>SUM(C13:C16)</f>
        <v>96796871.11</v>
      </c>
      <c r="D17" s="11"/>
    </row>
    <row r="18" spans="1:4" s="3" customFormat="1" ht="21" customHeight="1">
      <c r="A18" s="4"/>
      <c r="C18" s="1"/>
      <c r="D18" s="11"/>
    </row>
    <row r="19" spans="1:3" s="3" customFormat="1" ht="19.5" customHeight="1">
      <c r="A19" s="4" t="s">
        <v>18</v>
      </c>
      <c r="C19" s="1"/>
    </row>
    <row r="20" spans="1:3" s="3" customFormat="1" ht="18.75" customHeight="1">
      <c r="A20" s="7" t="s">
        <v>6</v>
      </c>
      <c r="B20" s="5" t="s">
        <v>7</v>
      </c>
      <c r="C20" s="8" t="s">
        <v>8</v>
      </c>
    </row>
    <row r="21" spans="1:4" s="3" customFormat="1" ht="18.75" customHeight="1">
      <c r="A21" s="9" t="s">
        <v>9</v>
      </c>
      <c r="B21" s="6" t="s">
        <v>19</v>
      </c>
      <c r="C21" s="8">
        <v>32437.67</v>
      </c>
      <c r="D21" s="11"/>
    </row>
    <row r="22" spans="1:3" s="3" customFormat="1" ht="18.75" customHeight="1">
      <c r="A22" s="9" t="s">
        <v>11</v>
      </c>
      <c r="B22" s="6" t="s">
        <v>20</v>
      </c>
      <c r="C22" s="10">
        <v>1746212.13</v>
      </c>
    </row>
    <row r="23" spans="1:3" s="3" customFormat="1" ht="18.75" customHeight="1">
      <c r="A23" s="9" t="s">
        <v>13</v>
      </c>
      <c r="B23" s="6" t="s">
        <v>21</v>
      </c>
      <c r="C23" s="10">
        <v>215250</v>
      </c>
    </row>
    <row r="24" spans="1:3" s="3" customFormat="1" ht="33" customHeight="1">
      <c r="A24" s="9" t="s">
        <v>15</v>
      </c>
      <c r="B24" s="6" t="s">
        <v>22</v>
      </c>
      <c r="C24" s="10">
        <v>1181244</v>
      </c>
    </row>
    <row r="25" spans="1:3" s="3" customFormat="1" ht="17.25" customHeight="1">
      <c r="A25" s="9" t="s">
        <v>23</v>
      </c>
      <c r="B25" s="6" t="s">
        <v>24</v>
      </c>
      <c r="C25" s="10">
        <v>368365</v>
      </c>
    </row>
    <row r="26" spans="1:3" s="3" customFormat="1" ht="17.25" customHeight="1">
      <c r="A26" s="9" t="s">
        <v>25</v>
      </c>
      <c r="B26" s="6" t="s">
        <v>26</v>
      </c>
      <c r="C26" s="10">
        <v>19914.79</v>
      </c>
    </row>
    <row r="27" spans="1:3" s="3" customFormat="1" ht="17.25" customHeight="1">
      <c r="A27" s="9" t="s">
        <v>27</v>
      </c>
      <c r="B27" s="6" t="s">
        <v>28</v>
      </c>
      <c r="C27" s="10">
        <v>370740.88</v>
      </c>
    </row>
    <row r="28" spans="1:3" s="3" customFormat="1" ht="17.25" customHeight="1">
      <c r="A28" s="9" t="s">
        <v>29</v>
      </c>
      <c r="B28" s="6" t="s">
        <v>30</v>
      </c>
      <c r="C28" s="10">
        <v>600230.08</v>
      </c>
    </row>
    <row r="29" spans="1:3" s="3" customFormat="1" ht="17.25" customHeight="1">
      <c r="A29" s="9" t="s">
        <v>31</v>
      </c>
      <c r="B29" s="6" t="s">
        <v>32</v>
      </c>
      <c r="C29" s="10">
        <v>75410.31</v>
      </c>
    </row>
    <row r="30" spans="1:3" s="3" customFormat="1" ht="17.25" customHeight="1">
      <c r="A30" s="9" t="s">
        <v>33</v>
      </c>
      <c r="B30" s="6" t="s">
        <v>34</v>
      </c>
      <c r="C30" s="10">
        <v>319606.94</v>
      </c>
    </row>
    <row r="31" spans="1:3" s="3" customFormat="1" ht="17.25" customHeight="1">
      <c r="A31" s="9" t="s">
        <v>35</v>
      </c>
      <c r="B31" s="6" t="s">
        <v>36</v>
      </c>
      <c r="C31" s="10">
        <v>112511.9</v>
      </c>
    </row>
    <row r="32" spans="1:3" s="3" customFormat="1" ht="17.25" customHeight="1">
      <c r="A32" s="9" t="s">
        <v>37</v>
      </c>
      <c r="B32" s="6" t="s">
        <v>38</v>
      </c>
      <c r="C32" s="10">
        <v>348933.5</v>
      </c>
    </row>
    <row r="33" spans="1:3" s="3" customFormat="1" ht="75">
      <c r="A33" s="9" t="s">
        <v>39</v>
      </c>
      <c r="B33" s="6" t="s">
        <v>40</v>
      </c>
      <c r="C33" s="12">
        <v>58123.53</v>
      </c>
    </row>
    <row r="34" spans="1:3" s="3" customFormat="1" ht="17.25" customHeight="1">
      <c r="A34" s="9" t="s">
        <v>41</v>
      </c>
      <c r="B34" s="6" t="s">
        <v>42</v>
      </c>
      <c r="C34" s="10">
        <v>307021.57</v>
      </c>
    </row>
    <row r="35" spans="1:3" s="3" customFormat="1" ht="17.25" customHeight="1">
      <c r="A35" s="9" t="s">
        <v>43</v>
      </c>
      <c r="B35" s="6" t="s">
        <v>44</v>
      </c>
      <c r="C35" s="12">
        <f>371053.96</f>
        <v>371053.96</v>
      </c>
    </row>
    <row r="36" spans="1:3" s="3" customFormat="1" ht="17.25" customHeight="1">
      <c r="A36" s="9" t="s">
        <v>45</v>
      </c>
      <c r="B36" s="6" t="s">
        <v>46</v>
      </c>
      <c r="C36" s="10">
        <v>0</v>
      </c>
    </row>
    <row r="37" spans="1:3" s="3" customFormat="1" ht="32.25" customHeight="1">
      <c r="A37" s="9" t="s">
        <v>47</v>
      </c>
      <c r="B37" s="6" t="s">
        <v>48</v>
      </c>
      <c r="C37" s="10">
        <v>253018.29</v>
      </c>
    </row>
    <row r="38" spans="1:3" s="3" customFormat="1" ht="17.25" customHeight="1">
      <c r="A38" s="7" t="s">
        <v>49</v>
      </c>
      <c r="B38" s="5" t="s">
        <v>50</v>
      </c>
      <c r="C38" s="13">
        <v>4095</v>
      </c>
    </row>
    <row r="39" spans="1:3" s="3" customFormat="1" ht="17.25" customHeight="1">
      <c r="A39" s="7" t="s">
        <v>51</v>
      </c>
      <c r="B39" s="5" t="s">
        <v>52</v>
      </c>
      <c r="C39" s="8">
        <v>13972.1</v>
      </c>
    </row>
    <row r="40" spans="1:3" s="3" customFormat="1" ht="30">
      <c r="A40" s="9" t="s">
        <v>53</v>
      </c>
      <c r="B40" s="6" t="s">
        <v>54</v>
      </c>
      <c r="C40" s="10">
        <v>9661</v>
      </c>
    </row>
    <row r="41" spans="1:3" s="3" customFormat="1" ht="17.25" customHeight="1">
      <c r="A41" s="9" t="s">
        <v>55</v>
      </c>
      <c r="B41" s="6" t="s">
        <v>56</v>
      </c>
      <c r="C41" s="10">
        <v>34581.29</v>
      </c>
    </row>
    <row r="42" spans="1:3" s="3" customFormat="1" ht="17.25" customHeight="1">
      <c r="A42" s="9" t="s">
        <v>57</v>
      </c>
      <c r="B42" s="6" t="s">
        <v>58</v>
      </c>
      <c r="C42" s="10">
        <v>23430.1</v>
      </c>
    </row>
    <row r="43" spans="1:3" s="3" customFormat="1" ht="17.25" customHeight="1">
      <c r="A43" s="9" t="s">
        <v>59</v>
      </c>
      <c r="B43" s="6" t="s">
        <v>60</v>
      </c>
      <c r="C43" s="10">
        <v>13248</v>
      </c>
    </row>
    <row r="44" spans="1:4" s="3" customFormat="1" ht="31.5" customHeight="1">
      <c r="A44" s="9" t="s">
        <v>61</v>
      </c>
      <c r="B44" s="6" t="s">
        <v>62</v>
      </c>
      <c r="C44" s="10">
        <v>94006.74</v>
      </c>
      <c r="D44" s="11"/>
    </row>
    <row r="45" spans="1:3" s="3" customFormat="1" ht="15" customHeight="1">
      <c r="A45" s="9" t="s">
        <v>63</v>
      </c>
      <c r="B45" s="6" t="s">
        <v>64</v>
      </c>
      <c r="C45" s="10">
        <v>0</v>
      </c>
    </row>
    <row r="46" spans="1:4" s="3" customFormat="1" ht="15" customHeight="1">
      <c r="A46" s="9" t="s">
        <v>65</v>
      </c>
      <c r="B46" s="6" t="s">
        <v>66</v>
      </c>
      <c r="C46" s="10">
        <f>863320.93</f>
        <v>863320.93</v>
      </c>
      <c r="D46" s="11"/>
    </row>
    <row r="47" spans="1:4" s="3" customFormat="1" ht="15" customHeight="1">
      <c r="A47" s="9"/>
      <c r="B47" s="6" t="s">
        <v>17</v>
      </c>
      <c r="C47" s="10">
        <f>SUM(C21:C46)</f>
        <v>7436389.71</v>
      </c>
      <c r="D47" s="11"/>
    </row>
    <row r="48" spans="1:3" s="3" customFormat="1" ht="21" customHeight="1">
      <c r="A48" s="4"/>
      <c r="C48" s="1"/>
    </row>
    <row r="49" spans="1:3" s="3" customFormat="1" ht="18" customHeight="1">
      <c r="A49" s="4" t="s">
        <v>67</v>
      </c>
      <c r="C49" s="1"/>
    </row>
    <row r="50" spans="1:3" s="3" customFormat="1" ht="17.25" customHeight="1">
      <c r="A50" s="7" t="s">
        <v>6</v>
      </c>
      <c r="B50" s="5" t="s">
        <v>7</v>
      </c>
      <c r="C50" s="8" t="s">
        <v>8</v>
      </c>
    </row>
    <row r="51" spans="1:3" s="3" customFormat="1" ht="17.25" customHeight="1">
      <c r="A51" s="9" t="s">
        <v>9</v>
      </c>
      <c r="B51" s="6" t="s">
        <v>68</v>
      </c>
      <c r="C51" s="10">
        <v>2879</v>
      </c>
    </row>
    <row r="52" spans="1:3" s="3" customFormat="1" ht="17.25" customHeight="1">
      <c r="A52" s="9" t="s">
        <v>11</v>
      </c>
      <c r="B52" s="6" t="s">
        <v>69</v>
      </c>
      <c r="C52" s="10">
        <v>0</v>
      </c>
    </row>
    <row r="53" spans="1:3" s="3" customFormat="1" ht="31.5" customHeight="1">
      <c r="A53" s="9" t="s">
        <v>13</v>
      </c>
      <c r="B53" s="6" t="s">
        <v>70</v>
      </c>
      <c r="C53" s="10">
        <v>3171.3</v>
      </c>
    </row>
    <row r="54" spans="1:3" s="3" customFormat="1" ht="31.5" customHeight="1">
      <c r="A54" s="9" t="s">
        <v>15</v>
      </c>
      <c r="B54" s="6" t="s">
        <v>71</v>
      </c>
      <c r="C54" s="10">
        <v>23088</v>
      </c>
    </row>
    <row r="55" spans="1:3" s="3" customFormat="1" ht="16.5" customHeight="1">
      <c r="A55" s="9" t="s">
        <v>23</v>
      </c>
      <c r="B55" s="6" t="s">
        <v>72</v>
      </c>
      <c r="C55" s="10">
        <v>289841.01</v>
      </c>
    </row>
    <row r="56" spans="1:3" s="3" customFormat="1" ht="16.5" customHeight="1">
      <c r="A56" s="9"/>
      <c r="B56" s="6" t="s">
        <v>17</v>
      </c>
      <c r="C56" s="10">
        <f>SUM(C51:C55)</f>
        <v>318979.31</v>
      </c>
    </row>
    <row r="57" spans="1:3" s="3" customFormat="1" ht="21" customHeight="1">
      <c r="A57" s="4"/>
      <c r="C57" s="1"/>
    </row>
    <row r="58" spans="1:3" s="3" customFormat="1" ht="17.25" customHeight="1">
      <c r="A58" s="4" t="s">
        <v>73</v>
      </c>
      <c r="C58" s="1"/>
    </row>
    <row r="59" spans="1:3" s="3" customFormat="1" ht="16.5" customHeight="1">
      <c r="A59" s="7" t="s">
        <v>6</v>
      </c>
      <c r="B59" s="5" t="s">
        <v>7</v>
      </c>
      <c r="C59" s="8" t="s">
        <v>8</v>
      </c>
    </row>
    <row r="60" spans="1:3" s="3" customFormat="1" ht="16.5" customHeight="1">
      <c r="A60" s="9" t="s">
        <v>9</v>
      </c>
      <c r="B60" s="6" t="s">
        <v>74</v>
      </c>
      <c r="C60" s="10">
        <v>0</v>
      </c>
    </row>
    <row r="61" spans="1:3" s="3" customFormat="1" ht="16.5" customHeight="1">
      <c r="A61" s="9" t="s">
        <v>11</v>
      </c>
      <c r="B61" s="6" t="s">
        <v>75</v>
      </c>
      <c r="C61" s="10">
        <v>0</v>
      </c>
    </row>
    <row r="62" spans="1:3" s="3" customFormat="1" ht="16.5" customHeight="1">
      <c r="A62" s="9"/>
      <c r="B62" s="6" t="s">
        <v>17</v>
      </c>
      <c r="C62" s="10">
        <f>SUM(C60:C61)</f>
        <v>0</v>
      </c>
    </row>
    <row r="63" spans="1:3" s="3" customFormat="1" ht="39.75" customHeight="1">
      <c r="A63" s="4"/>
      <c r="C63" s="1"/>
    </row>
    <row r="64" spans="1:3" s="3" customFormat="1" ht="33.75" customHeight="1">
      <c r="A64" s="19" t="s">
        <v>76</v>
      </c>
      <c r="B64" s="19"/>
      <c r="C64" s="19"/>
    </row>
    <row r="65" spans="1:3" s="3" customFormat="1" ht="17.25" customHeight="1">
      <c r="A65" s="7" t="s">
        <v>6</v>
      </c>
      <c r="B65" s="5" t="s">
        <v>86</v>
      </c>
      <c r="C65" s="8" t="s">
        <v>8</v>
      </c>
    </row>
    <row r="66" spans="1:3" s="3" customFormat="1" ht="17.25" customHeight="1">
      <c r="A66" s="9" t="s">
        <v>9</v>
      </c>
      <c r="B66" s="6" t="s">
        <v>77</v>
      </c>
      <c r="C66" s="10">
        <f>33337742.58+6036433.48+21985481.85+474198.05+5536.91</f>
        <v>61839392.87</v>
      </c>
    </row>
    <row r="67" spans="1:3" s="3" customFormat="1" ht="17.25" customHeight="1">
      <c r="A67" s="9" t="s">
        <v>11</v>
      </c>
      <c r="B67" s="6" t="s">
        <v>78</v>
      </c>
      <c r="C67" s="10">
        <f>3550000+2700002.02+1391216.41</f>
        <v>7641218.43</v>
      </c>
    </row>
    <row r="68" spans="1:3" s="3" customFormat="1" ht="17.25" customHeight="1">
      <c r="A68" s="9" t="s">
        <v>13</v>
      </c>
      <c r="B68" s="6" t="s">
        <v>79</v>
      </c>
      <c r="C68" s="10">
        <f>538837.91+3000000+81879</f>
        <v>3620716.91</v>
      </c>
    </row>
    <row r="69" spans="1:3" s="3" customFormat="1" ht="17.25" customHeight="1">
      <c r="A69" s="9" t="s">
        <v>15</v>
      </c>
      <c r="B69" s="6" t="s">
        <v>80</v>
      </c>
      <c r="C69" s="10">
        <v>0</v>
      </c>
    </row>
    <row r="70" spans="1:3" s="3" customFormat="1" ht="17.25" customHeight="1">
      <c r="A70" s="9"/>
      <c r="B70" s="6" t="s">
        <v>17</v>
      </c>
      <c r="C70" s="10">
        <f>SUM(C66:C69)</f>
        <v>73101328.21</v>
      </c>
    </row>
    <row r="71" spans="1:3" s="3" customFormat="1" ht="21" customHeight="1">
      <c r="A71" s="4"/>
      <c r="C71" s="1"/>
    </row>
    <row r="72" spans="1:3" s="3" customFormat="1" ht="18" customHeight="1">
      <c r="A72" s="4" t="s">
        <v>81</v>
      </c>
      <c r="C72" s="1"/>
    </row>
    <row r="73" spans="1:3" s="3" customFormat="1" ht="16.5" customHeight="1">
      <c r="A73" s="7" t="s">
        <v>6</v>
      </c>
      <c r="B73" s="5" t="s">
        <v>87</v>
      </c>
      <c r="C73" s="8" t="s">
        <v>8</v>
      </c>
    </row>
    <row r="74" spans="1:3" s="3" customFormat="1" ht="16.5" customHeight="1">
      <c r="A74" s="9" t="s">
        <v>9</v>
      </c>
      <c r="B74" s="6" t="s">
        <v>82</v>
      </c>
      <c r="C74" s="10">
        <v>0</v>
      </c>
    </row>
    <row r="75" spans="1:3" s="3" customFormat="1" ht="16.5" customHeight="1">
      <c r="A75" s="9" t="s">
        <v>11</v>
      </c>
      <c r="B75" s="6" t="s">
        <v>83</v>
      </c>
      <c r="C75" s="10">
        <v>0</v>
      </c>
    </row>
    <row r="76" spans="1:3" s="3" customFormat="1" ht="16.5" customHeight="1">
      <c r="A76" s="9" t="s">
        <v>13</v>
      </c>
      <c r="B76" s="6" t="s">
        <v>84</v>
      </c>
      <c r="C76" s="10">
        <v>0</v>
      </c>
    </row>
    <row r="77" spans="1:3" s="3" customFormat="1" ht="16.5" customHeight="1">
      <c r="A77" s="9" t="s">
        <v>15</v>
      </c>
      <c r="B77" s="6" t="s">
        <v>85</v>
      </c>
      <c r="C77" s="10">
        <f>164813.55</f>
        <v>164813.55</v>
      </c>
    </row>
    <row r="78" spans="1:3" s="3" customFormat="1" ht="16.5" customHeight="1">
      <c r="A78" s="9"/>
      <c r="B78" s="6" t="s">
        <v>17</v>
      </c>
      <c r="C78" s="10">
        <f>SUM(C74:C77)</f>
        <v>164813.55</v>
      </c>
    </row>
    <row r="80" ht="12.75">
      <c r="A80" s="14"/>
    </row>
    <row r="81" spans="1:3" ht="10.5" customHeight="1">
      <c r="A81" s="20"/>
      <c r="B81" s="20"/>
      <c r="C81" s="20"/>
    </row>
  </sheetData>
  <mergeCells count="3">
    <mergeCell ref="A6:C6"/>
    <mergeCell ref="A64:C64"/>
    <mergeCell ref="A81:C81"/>
  </mergeCells>
  <printOptions/>
  <pageMargins left="0.7479166666666667" right="0.7479166666666667" top="0.5097222222222222" bottom="0.4798611111111111" header="0.5118055555555556" footer="0.5118055555555556"/>
  <pageSetup fitToHeight="2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2010-12-14T17:56:09Z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